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'стр.1'!$A$1:$DD$45</definedName>
    <definedName name="_xlnm.Print_Area" localSheetId="1">'стр.2_3'!$A$1:$B$76</definedName>
    <definedName name="_xlnm.Print_Area" localSheetId="2">'стр.4_5'!$A$2:$G$78</definedName>
  </definedNames>
  <calcPr fullCalcOnLoad="1"/>
</workbook>
</file>

<file path=xl/sharedStrings.xml><?xml version="1.0" encoding="utf-8"?>
<sst xmlns="http://schemas.openxmlformats.org/spreadsheetml/2006/main" count="228" uniqueCount="181">
  <si>
    <t>Наименование показателя</t>
  </si>
  <si>
    <t>из них:</t>
  </si>
  <si>
    <t>"</t>
  </si>
  <si>
    <t xml:space="preserve"> г.</t>
  </si>
  <si>
    <t xml:space="preserve"> год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</si>
  <si>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</si>
  <si>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</si>
  <si>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</si>
  <si>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</si>
  <si>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</si>
  <si>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</si>
  <si>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</si>
  <si>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</si>
  <si>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</si>
  <si>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</si>
  <si>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</si>
  <si>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</si>
  <si>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</si>
  <si>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</si>
  <si>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</si>
  <si>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</si>
  <si>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</si>
  <si>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</si>
  <si>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</si>
  <si>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</si>
  <si>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</si>
  <si>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</si>
  <si>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</si>
  <si>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</si>
  <si>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</si>
  <si>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</si>
  <si>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</si>
  <si>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</si>
  <si>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</si>
  <si>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</si>
  <si>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</si>
  <si>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</si>
  <si>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</si>
  <si>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</si>
  <si>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</si>
  <si>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</si>
  <si>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</si>
  <si>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</si>
  <si>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</si>
  <si>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</si>
  <si>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</si>
  <si>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</si>
  <si>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</si>
  <si>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</si>
  <si>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</si>
  <si>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</si>
  <si>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</si>
  <si>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</si>
  <si>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</si>
  <si>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</si>
  <si>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</si>
  <si>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</si>
  <si>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</si>
  <si>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</si>
  <si>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</si>
  <si>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</si>
  <si>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</si>
  <si>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</si>
  <si>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</si>
  <si>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</si>
  <si>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</si>
  <si>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</si>
  <si>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</si>
  <si>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</si>
  <si>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</si>
  <si>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</si>
  <si>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</si>
  <si>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</si>
  <si>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</si>
  <si>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</si>
  <si>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</si>
  <si>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</si>
  <si>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</si>
  <si>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</si>
  <si>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</si>
  <si>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</si>
  <si>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</si>
  <si>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</si>
  <si>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</si>
  <si>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</si>
  <si>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</si>
  <si>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</si>
  <si>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</si>
  <si>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</si>
  <si>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</si>
  <si>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</si>
  <si>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</si>
  <si>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</si>
  <si>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</si>
  <si>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иной приносящей доход деятельности, всего:</t>
  </si>
  <si>
    <t>Поступления от реализации ценных бумаг</t>
  </si>
  <si>
    <t>Увеличение стоимости нематериальных активов</t>
  </si>
  <si>
    <t>Увеличение стоимости непроизводственных активов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</si>
  <si>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</si>
  <si>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</si>
  <si>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</si>
  <si>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</si>
  <si>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</si>
  <si>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</si>
  <si>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</si>
  <si>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</si>
  <si>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</si>
  <si>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</si>
  <si>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</si>
  <si>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2.2.3. по выданным авансам на коммунальные услуги</t>
  </si>
  <si>
    <t>(подразделения)</t>
  </si>
  <si>
    <t>Наименование органа, осуществляющего</t>
  </si>
  <si>
    <t>функции и полномочия учредителя</t>
  </si>
  <si>
    <t>операции
по счетам, открытым
в кредитных организациях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</si>
  <si>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</si>
  <si>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</si>
  <si>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Начисления на выплаты по оплате 
труда</t>
  </si>
  <si>
    <t>муниципальных бюджетных учреждений</t>
  </si>
  <si>
    <t>и муниципальных автономных учреждений</t>
  </si>
  <si>
    <t xml:space="preserve">Наименование </t>
  </si>
  <si>
    <t>муниципального учреждения</t>
  </si>
  <si>
    <t>I. Сведения о деятельности муниципального учреждения (подразделения)</t>
  </si>
  <si>
    <t>1.1. Цели деятельности муниципального учреждения (подразделения):</t>
  </si>
  <si>
    <t>1.2. Виды деятельности муниципального учреждения (подразделения):</t>
  </si>
  <si>
    <t>II. Показатели финансового состояния учреждения (подразделения)</t>
  </si>
  <si>
    <t>Сумма, тыс.руб.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</si>
  <si>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</si>
  <si>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(подразделением) на праве оперативного управления</t>
  </si>
  <si>
    <t>1.1.2. Стоимость имущества, приобретенного муниципальным учреждением 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</si>
  <si>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</si>
  <si>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</si>
  <si>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</si>
  <si>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</si>
  <si>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</si>
  <si>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</si>
  <si>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 xml:space="preserve">III. Показатели по поступлениям и выплатам учреждения 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</si>
  <si>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</si>
  <si>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Использование товаров, работ, услуг, всего</t>
  </si>
  <si>
    <t xml:space="preserve">Арендная плата </t>
  </si>
  <si>
    <t>227</t>
  </si>
  <si>
    <t>Субсидии организациям на производство, всего</t>
  </si>
  <si>
    <t>Другие субсидии на производство</t>
  </si>
  <si>
    <t>242</t>
  </si>
  <si>
    <t>Другие расходы, всего</t>
  </si>
  <si>
    <t>Другие безвозмездные перечисления текущего характера</t>
  </si>
  <si>
    <t>292</t>
  </si>
  <si>
    <t>293</t>
  </si>
  <si>
    <t>Другие безвозмездные перечисления капитального характера</t>
  </si>
  <si>
    <t>из них</t>
  </si>
  <si>
    <t>бюджет</t>
  </si>
  <si>
    <t>внебюджет</t>
  </si>
  <si>
    <t>Расходование материальных запасов</t>
  </si>
  <si>
    <t>Начальник ЦБ:</t>
  </si>
  <si>
    <t>Начальник ПЭО:</t>
  </si>
  <si>
    <t>Руководитель  учреждения</t>
  </si>
  <si>
    <t>12</t>
  </si>
  <si>
    <t>С.Н.Козлова</t>
  </si>
  <si>
    <t>Е.О.Косьмина</t>
  </si>
  <si>
    <t>Целевые субсидии (ДЦП)</t>
  </si>
  <si>
    <t>Председатель комитета по образованию</t>
  </si>
  <si>
    <t>Л.А.Заякина</t>
  </si>
  <si>
    <t>муниципальное вечернее (сменное) общеобразовательное учреждение "Открытая (сменная) общеобразовательная школа № 3"</t>
  </si>
  <si>
    <t>51689291</t>
  </si>
  <si>
    <t>5108900849 / 510801001</t>
  </si>
  <si>
    <t>комитет по образованию Администрации города Оленегорска с подведомственной территорией Мурманской области</t>
  </si>
  <si>
    <t>Российская Федерация, 184536, Мурманская область, город Оленегорск, улица Кирова, дом 7</t>
  </si>
  <si>
    <t>Оказание услуг в сфере образования, создание условий для реализации гарантированного гражданам Российской Федерации права на получение общедоступного и бесплатного общего образования в соответствии с федеральным государственным стандартом</t>
  </si>
  <si>
    <t>Предоставление общедоступного бесплатного общего образования и различных видов дополнительного образования в рамках  реализации основных образовательных программ</t>
  </si>
  <si>
    <t>тел.(815-52)54789</t>
  </si>
  <si>
    <t>Т.Н.Чайкина</t>
  </si>
  <si>
    <t>Субсидии на выполнение муниципального задания</t>
  </si>
  <si>
    <t>План финансово-хозяйственной деятельности с учетом изменений</t>
  </si>
  <si>
    <t>28 сентября 2012 г.</t>
  </si>
  <si>
    <t>28</t>
  </si>
  <si>
    <t>сентября</t>
  </si>
  <si>
    <t>11</t>
  </si>
  <si>
    <t>октября</t>
  </si>
  <si>
    <t>Средства, поступающие от сдачи в аренду имущества</t>
  </si>
  <si>
    <t xml:space="preserve">Средства, поступающие на возмещение эксплуатационных расходов </t>
  </si>
  <si>
    <t xml:space="preserve">Средства, поступающие на возмещение коммунальных услуг </t>
  </si>
  <si>
    <t>28.09.2012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</si>
</sst>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165" fontId="4" fillId="0" borderId="11" xfId="58" applyNumberFormat="1" applyFont="1" applyBorder="1" applyAlignment="1">
      <alignment vertical="top"/>
    </xf>
    <xf numFmtId="165" fontId="1" fillId="0" borderId="11" xfId="58" applyNumberFormat="1" applyFont="1" applyBorder="1" applyAlignment="1">
      <alignment vertical="top"/>
    </xf>
    <xf numFmtId="165" fontId="4" fillId="0" borderId="10" xfId="58" applyNumberFormat="1" applyFont="1" applyBorder="1" applyAlignment="1">
      <alignment horizontal="center" vertical="top"/>
    </xf>
    <xf numFmtId="165" fontId="1" fillId="0" borderId="10" xfId="58" applyNumberFormat="1" applyFont="1" applyBorder="1" applyAlignment="1">
      <alignment horizontal="center" vertical="top"/>
    </xf>
    <xf numFmtId="165" fontId="4" fillId="0" borderId="11" xfId="58" applyNumberFormat="1" applyFont="1" applyBorder="1" applyAlignment="1">
      <alignment horizontal="center" vertical="top"/>
    </xf>
    <xf numFmtId="165" fontId="1" fillId="0" borderId="11" xfId="58" applyNumberFormat="1" applyFont="1" applyBorder="1" applyAlignment="1">
      <alignment horizontal="center" vertical="top"/>
    </xf>
    <xf numFmtId="165" fontId="4" fillId="0" borderId="0" xfId="0" applyNumberFormat="1" applyFont="1" applyAlignment="1">
      <alignment horizontal="left"/>
    </xf>
    <xf numFmtId="0" fontId="8" fillId="0" borderId="11" xfId="0" applyFont="1" applyBorder="1" applyAlignment="1">
      <alignment vertical="top" wrapText="1"/>
    </xf>
    <xf numFmtId="43" fontId="4" fillId="0" borderId="11" xfId="58" applyNumberFormat="1" applyFont="1" applyBorder="1" applyAlignment="1">
      <alignment vertical="top"/>
    </xf>
    <xf numFmtId="43" fontId="4" fillId="0" borderId="10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vertical="top"/>
    </xf>
    <xf numFmtId="43" fontId="1" fillId="0" borderId="11" xfId="58" applyNumberFormat="1" applyFont="1" applyBorder="1" applyAlignment="1">
      <alignment vertical="top"/>
    </xf>
    <xf numFmtId="43" fontId="1" fillId="0" borderId="10" xfId="58" applyNumberFormat="1" applyFont="1" applyBorder="1" applyAlignment="1">
      <alignment horizontal="center" vertical="top"/>
    </xf>
    <xf numFmtId="43" fontId="4" fillId="0" borderId="11" xfId="58" applyNumberFormat="1" applyFont="1" applyBorder="1" applyAlignment="1">
      <alignment horizontal="center" vertical="top"/>
    </xf>
    <xf numFmtId="43" fontId="4" fillId="0" borderId="10" xfId="58" applyNumberFormat="1" applyFont="1" applyBorder="1" applyAlignment="1">
      <alignment horizontal="center" vertical="top"/>
    </xf>
    <xf numFmtId="43" fontId="1" fillId="0" borderId="11" xfId="58" applyNumberFormat="1" applyFont="1" applyBorder="1" applyAlignment="1">
      <alignment horizontal="center" vertical="top"/>
    </xf>
    <xf numFmtId="43" fontId="4" fillId="0" borderId="11" xfId="58" applyNumberFormat="1" applyFont="1" applyFill="1" applyBorder="1" applyAlignment="1">
      <alignment horizontal="center" vertical="top"/>
    </xf>
    <xf numFmtId="43" fontId="4" fillId="24" borderId="11" xfId="58" applyNumberFormat="1" applyFont="1" applyFill="1" applyBorder="1" applyAlignment="1">
      <alignment vertical="top"/>
    </xf>
    <xf numFmtId="43" fontId="1" fillId="24" borderId="11" xfId="58" applyNumberFormat="1" applyFont="1" applyFill="1" applyBorder="1" applyAlignment="1">
      <alignment vertical="top"/>
    </xf>
    <xf numFmtId="43" fontId="4" fillId="24" borderId="11" xfId="58" applyNumberFormat="1" applyFont="1" applyFill="1" applyBorder="1" applyAlignment="1">
      <alignment horizontal="center" vertical="top"/>
    </xf>
    <xf numFmtId="43" fontId="1" fillId="24" borderId="11" xfId="58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D44"/>
  <sheetViews>
    <sheetView view="pageBreakPreview" zoomScaleSheetLayoutView="100" zoomScalePageLayoutView="0" workbookViewId="0" topLeftCell="A10">
      <selection activeCell="CO20" sqref="CO20:DD20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59</v>
      </c>
    </row>
    <row r="2" s="2" customFormat="1" ht="11.25" customHeight="1">
      <c r="BS2" s="10" t="s">
        <v>98</v>
      </c>
    </row>
    <row r="3" s="2" customFormat="1" ht="11.25" customHeight="1">
      <c r="BS3" s="2" t="s">
        <v>99</v>
      </c>
    </row>
    <row r="4" s="2" customFormat="1" ht="11.25" customHeight="1">
      <c r="BS4" s="10" t="s">
        <v>117</v>
      </c>
    </row>
    <row r="5" s="2" customFormat="1" ht="11.25" customHeight="1">
      <c r="BS5" s="10" t="s">
        <v>118</v>
      </c>
    </row>
    <row r="6" s="2" customFormat="1" ht="11.25" customHeight="1">
      <c r="BS6" s="10"/>
    </row>
    <row r="7" ht="15">
      <c r="N7" s="2"/>
    </row>
    <row r="8" spans="57:108" ht="15">
      <c r="BE8" s="78" t="s">
        <v>14</v>
      </c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</row>
    <row r="9" spans="57:108" ht="15">
      <c r="BE9" s="79" t="s">
        <v>159</v>
      </c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</row>
    <row r="10" spans="57:108" s="2" customFormat="1" ht="12" customHeight="1">
      <c r="BE10" s="77" t="s">
        <v>41</v>
      </c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</row>
    <row r="11" spans="57:108" ht="15"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5" t="s">
        <v>160</v>
      </c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</row>
    <row r="12" spans="57:108" s="2" customFormat="1" ht="12">
      <c r="BE12" s="84" t="s">
        <v>12</v>
      </c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 t="s">
        <v>13</v>
      </c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</row>
    <row r="13" spans="65:99" ht="15">
      <c r="BM13" s="11" t="s">
        <v>2</v>
      </c>
      <c r="BN13" s="88" t="s">
        <v>175</v>
      </c>
      <c r="BO13" s="88"/>
      <c r="BP13" s="88"/>
      <c r="BQ13" s="88"/>
      <c r="BR13" s="1" t="s">
        <v>2</v>
      </c>
      <c r="BU13" s="88" t="s">
        <v>176</v>
      </c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9">
        <v>20</v>
      </c>
      <c r="CN13" s="89"/>
      <c r="CO13" s="89"/>
      <c r="CP13" s="89"/>
      <c r="CQ13" s="90" t="s">
        <v>155</v>
      </c>
      <c r="CR13" s="90"/>
      <c r="CS13" s="90"/>
      <c r="CT13" s="90"/>
      <c r="CU13" s="1" t="s">
        <v>3</v>
      </c>
    </row>
    <row r="14" ht="15">
      <c r="CY14" s="9"/>
    </row>
    <row r="15" spans="1:108" ht="16.5">
      <c r="A15" s="86" t="s">
        <v>171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</row>
    <row r="16" spans="36:58" s="12" customFormat="1" ht="16.5">
      <c r="AJ16" s="13"/>
      <c r="AM16" s="13"/>
      <c r="AV16" s="14"/>
      <c r="AW16" s="14"/>
      <c r="AX16" s="14"/>
      <c r="BA16" s="14" t="s">
        <v>60</v>
      </c>
      <c r="BB16" s="87" t="s">
        <v>155</v>
      </c>
      <c r="BC16" s="87"/>
      <c r="BD16" s="87"/>
      <c r="BE16" s="87"/>
      <c r="BF16" s="12" t="s">
        <v>4</v>
      </c>
    </row>
    <row r="18" spans="93:108" ht="15">
      <c r="CO18" s="85" t="s">
        <v>15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</row>
    <row r="19" spans="91:108" ht="15" customHeight="1">
      <c r="CM19" s="11" t="s">
        <v>42</v>
      </c>
      <c r="CO19" s="81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3"/>
    </row>
    <row r="20" spans="36:108" ht="15" customHeight="1">
      <c r="AJ20" s="3"/>
      <c r="AK20" s="4" t="s">
        <v>2</v>
      </c>
      <c r="AL20" s="99" t="s">
        <v>173</v>
      </c>
      <c r="AM20" s="99"/>
      <c r="AN20" s="99"/>
      <c r="AO20" s="99"/>
      <c r="AP20" s="3" t="s">
        <v>2</v>
      </c>
      <c r="AQ20" s="3"/>
      <c r="AR20" s="3"/>
      <c r="AS20" s="99" t="s">
        <v>174</v>
      </c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100">
        <v>20</v>
      </c>
      <c r="BL20" s="100"/>
      <c r="BM20" s="100"/>
      <c r="BN20" s="100"/>
      <c r="BO20" s="101" t="s">
        <v>155</v>
      </c>
      <c r="BP20" s="101"/>
      <c r="BQ20" s="101"/>
      <c r="BR20" s="101"/>
      <c r="BS20" s="3" t="s">
        <v>3</v>
      </c>
      <c r="BT20" s="3"/>
      <c r="BU20" s="3"/>
      <c r="BY20" s="17"/>
      <c r="CM20" s="11" t="s">
        <v>16</v>
      </c>
      <c r="CO20" s="81" t="s">
        <v>180</v>
      </c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3"/>
    </row>
    <row r="21" spans="77:108" ht="15" customHeight="1">
      <c r="BY21" s="17"/>
      <c r="BZ21" s="17"/>
      <c r="CM21" s="11"/>
      <c r="CO21" s="81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3"/>
    </row>
    <row r="22" spans="77:108" ht="15" customHeight="1">
      <c r="BY22" s="17"/>
      <c r="BZ22" s="17"/>
      <c r="CM22" s="11"/>
      <c r="CO22" s="81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1:108" ht="20.25" customHeight="1">
      <c r="A23" s="5" t="s">
        <v>119</v>
      </c>
      <c r="AH23" s="92" t="s">
        <v>161</v>
      </c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18"/>
      <c r="BY23" s="17"/>
      <c r="CM23" s="11" t="s">
        <v>17</v>
      </c>
      <c r="CO23" s="81" t="s">
        <v>162</v>
      </c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ht="20.25" customHeight="1">
      <c r="A24" s="5" t="s">
        <v>120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18"/>
      <c r="BY24" s="17"/>
      <c r="BZ24" s="17"/>
      <c r="CM24" s="33"/>
      <c r="CO24" s="81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ht="20.25" customHeight="1">
      <c r="A25" s="5" t="s">
        <v>110</v>
      </c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18"/>
      <c r="BY25" s="17"/>
      <c r="BZ25" s="17"/>
      <c r="CM25" s="33"/>
      <c r="CO25" s="81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94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6"/>
    </row>
    <row r="27" spans="1:108" s="23" customFormat="1" ht="21" customHeight="1">
      <c r="A27" s="23" t="s">
        <v>61</v>
      </c>
      <c r="AH27" s="93" t="s">
        <v>163</v>
      </c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24"/>
      <c r="CM27" s="34"/>
      <c r="CO27" s="97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5"/>
    </row>
    <row r="28" spans="1:108" s="23" customFormat="1" ht="21" customHeight="1">
      <c r="A28" s="25" t="s">
        <v>19</v>
      </c>
      <c r="CM28" s="35" t="s">
        <v>18</v>
      </c>
      <c r="CO28" s="97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5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24" customHeight="1">
      <c r="A30" s="5" t="s">
        <v>111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7"/>
      <c r="AN30" s="7"/>
      <c r="AO30" s="7"/>
      <c r="AP30" s="7"/>
      <c r="AQ30" s="7"/>
      <c r="AR30" s="7"/>
      <c r="AS30" s="7"/>
      <c r="AT30" s="91" t="s">
        <v>164</v>
      </c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24" customHeight="1">
      <c r="A31" s="5" t="s">
        <v>112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7"/>
      <c r="AN31" s="7"/>
      <c r="AO31" s="7"/>
      <c r="AP31" s="7"/>
      <c r="AQ31" s="7"/>
      <c r="AR31" s="7"/>
      <c r="AS31" s="7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62</v>
      </c>
      <c r="AM33" s="18"/>
      <c r="AN33" s="18"/>
      <c r="AO33" s="18"/>
      <c r="AP33" s="18"/>
      <c r="AQ33" s="18"/>
      <c r="AR33" s="18"/>
      <c r="AS33" s="18"/>
      <c r="AT33" s="92" t="s">
        <v>165</v>
      </c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120</v>
      </c>
      <c r="AM34" s="18"/>
      <c r="AN34" s="18"/>
      <c r="AO34" s="18"/>
      <c r="AP34" s="18"/>
      <c r="AQ34" s="18"/>
      <c r="AR34" s="18"/>
      <c r="AS34" s="18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110</v>
      </c>
      <c r="AM35" s="18"/>
      <c r="AN35" s="18"/>
      <c r="AO35" s="18"/>
      <c r="AP35" s="18"/>
      <c r="AQ35" s="18"/>
      <c r="AR35" s="18"/>
      <c r="AS35" s="18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14.25">
      <c r="A37" s="98" t="s">
        <v>121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</row>
    <row r="38" spans="1:108" s="3" customFormat="1" ht="19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</row>
    <row r="39" spans="1:108" ht="15" customHeight="1">
      <c r="A39" s="26" t="s">
        <v>122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56.25" customHeight="1">
      <c r="A40" s="76" t="s">
        <v>166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</row>
    <row r="41" spans="1:108" ht="15" customHeight="1">
      <c r="A41" s="26" t="s">
        <v>123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7.5" customHeight="1">
      <c r="A42" s="76" t="s">
        <v>167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</row>
    <row r="43" spans="1:108" ht="15">
      <c r="A43" s="26" t="s">
        <v>63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</row>
    <row r="45" ht="3" customHeight="1"/>
  </sheetData>
  <sheetProtection/>
  <mergeCells count="36">
    <mergeCell ref="A44:DD44"/>
    <mergeCell ref="A42:DD42"/>
    <mergeCell ref="A37:DD37"/>
    <mergeCell ref="CO20:DD20"/>
    <mergeCell ref="CO27:DD27"/>
    <mergeCell ref="AL20:AO20"/>
    <mergeCell ref="AS20:BJ20"/>
    <mergeCell ref="A40:DD40"/>
    <mergeCell ref="BK20:BN20"/>
    <mergeCell ref="BO20:BR20"/>
    <mergeCell ref="CO26:DD26"/>
    <mergeCell ref="CO24:DD24"/>
    <mergeCell ref="CO25:DD25"/>
    <mergeCell ref="CO28:DD28"/>
    <mergeCell ref="AT30:CM31"/>
    <mergeCell ref="AT33:CM35"/>
    <mergeCell ref="AH23:BV25"/>
    <mergeCell ref="AH27:BV27"/>
    <mergeCell ref="BE12:BX12"/>
    <mergeCell ref="BY11:DD11"/>
    <mergeCell ref="BY12:DD12"/>
    <mergeCell ref="CO18:DD18"/>
    <mergeCell ref="A15:DD15"/>
    <mergeCell ref="BB16:BE16"/>
    <mergeCell ref="BN13:BQ13"/>
    <mergeCell ref="BU13:CL13"/>
    <mergeCell ref="CM13:CP13"/>
    <mergeCell ref="CQ13:CT13"/>
    <mergeCell ref="CO19:DD19"/>
    <mergeCell ref="CO21:DD21"/>
    <mergeCell ref="CO22:DD22"/>
    <mergeCell ref="CO23:DD23"/>
    <mergeCell ref="BE10:DD10"/>
    <mergeCell ref="BE8:DD8"/>
    <mergeCell ref="BE9:DD9"/>
    <mergeCell ref="BE11:BX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B76"/>
  <sheetViews>
    <sheetView view="pageBreakPreview" zoomScaleSheetLayoutView="100" zoomScalePageLayoutView="0" workbookViewId="0" topLeftCell="A61">
      <selection activeCell="B85" sqref="B85"/>
    </sheetView>
  </sheetViews>
  <sheetFormatPr defaultColWidth="9.00390625" defaultRowHeight="12.75"/>
  <cols>
    <col min="1" max="1" width="50.125" style="38" customWidth="1"/>
    <col min="2" max="2" width="41.125" style="38" customWidth="1"/>
    <col min="3" max="16384" width="9.125" style="38" customWidth="1"/>
  </cols>
  <sheetData>
    <row r="1" ht="3" customHeight="1"/>
    <row r="2" spans="1:2" ht="30" customHeight="1">
      <c r="A2" s="102" t="s">
        <v>124</v>
      </c>
      <c r="B2" s="102"/>
    </row>
    <row r="3" ht="7.5" customHeight="1"/>
    <row r="4" spans="1:2" ht="15">
      <c r="A4" s="40" t="s">
        <v>0</v>
      </c>
      <c r="B4" s="40" t="s">
        <v>125</v>
      </c>
    </row>
    <row r="5" spans="1:2" s="39" customFormat="1" ht="15" customHeight="1">
      <c r="A5" s="41" t="s">
        <v>5</v>
      </c>
      <c r="B5" s="42">
        <f>B7+B13</f>
        <v>9431.3</v>
      </c>
    </row>
    <row r="6" spans="1:2" ht="15">
      <c r="A6" s="43" t="s">
        <v>1</v>
      </c>
      <c r="B6" s="44"/>
    </row>
    <row r="7" spans="1:2" ht="30" customHeight="1">
      <c r="A7" s="43" t="s">
        <v>126</v>
      </c>
      <c r="B7" s="44">
        <f>B9+B10+B11</f>
        <v>7026.2</v>
      </c>
    </row>
    <row r="8" spans="1:2" ht="15">
      <c r="A8" s="43" t="s">
        <v>6</v>
      </c>
      <c r="B8" s="44"/>
    </row>
    <row r="9" spans="1:2" ht="60">
      <c r="A9" s="43" t="s">
        <v>127</v>
      </c>
      <c r="B9" s="44">
        <v>7026.2</v>
      </c>
    </row>
    <row r="10" spans="1:2" ht="60">
      <c r="A10" s="43" t="s">
        <v>128</v>
      </c>
      <c r="B10" s="44"/>
    </row>
    <row r="11" spans="1:2" ht="60">
      <c r="A11" s="43" t="s">
        <v>129</v>
      </c>
      <c r="B11" s="44"/>
    </row>
    <row r="12" spans="1:2" ht="30" customHeight="1">
      <c r="A12" s="43" t="s">
        <v>130</v>
      </c>
      <c r="B12" s="44">
        <v>1930.6</v>
      </c>
    </row>
    <row r="13" spans="1:2" ht="30" customHeight="1">
      <c r="A13" s="43" t="s">
        <v>131</v>
      </c>
      <c r="B13" s="44">
        <v>2405.1</v>
      </c>
    </row>
    <row r="14" spans="1:2" ht="15">
      <c r="A14" s="43" t="s">
        <v>6</v>
      </c>
      <c r="B14" s="44"/>
    </row>
    <row r="15" spans="1:2" ht="30" customHeight="1">
      <c r="A15" s="43" t="s">
        <v>26</v>
      </c>
      <c r="B15" s="44">
        <v>2053.9</v>
      </c>
    </row>
    <row r="16" spans="1:2" ht="30">
      <c r="A16" s="43" t="s">
        <v>27</v>
      </c>
      <c r="B16" s="44">
        <v>63.1</v>
      </c>
    </row>
    <row r="17" spans="1:2" s="39" customFormat="1" ht="15" customHeight="1">
      <c r="A17" s="41" t="s">
        <v>100</v>
      </c>
      <c r="B17" s="42">
        <f>B20</f>
        <v>0.8</v>
      </c>
    </row>
    <row r="18" spans="1:2" ht="15">
      <c r="A18" s="43" t="s">
        <v>1</v>
      </c>
      <c r="B18" s="44"/>
    </row>
    <row r="19" spans="1:2" ht="30">
      <c r="A19" s="43" t="s">
        <v>132</v>
      </c>
      <c r="B19" s="44"/>
    </row>
    <row r="20" spans="1:2" ht="45">
      <c r="A20" s="43" t="s">
        <v>133</v>
      </c>
      <c r="B20" s="44">
        <f>B22+B23+B24+B25+B26+B27+B28+B29+B30+B31</f>
        <v>0.8</v>
      </c>
    </row>
    <row r="21" spans="1:2" ht="15" customHeight="1">
      <c r="A21" s="43" t="s">
        <v>6</v>
      </c>
      <c r="B21" s="44"/>
    </row>
    <row r="22" spans="1:2" ht="15" customHeight="1">
      <c r="A22" s="43" t="s">
        <v>7</v>
      </c>
      <c r="B22" s="44">
        <v>0.8</v>
      </c>
    </row>
    <row r="23" spans="1:2" ht="15" customHeight="1">
      <c r="A23" s="43" t="s">
        <v>8</v>
      </c>
      <c r="B23" s="44"/>
    </row>
    <row r="24" spans="1:2" ht="15" customHeight="1">
      <c r="A24" s="43" t="s">
        <v>109</v>
      </c>
      <c r="B24" s="44"/>
    </row>
    <row r="25" spans="1:2" ht="15" customHeight="1">
      <c r="A25" s="43" t="s">
        <v>9</v>
      </c>
      <c r="B25" s="44"/>
    </row>
    <row r="26" spans="1:2" ht="15" customHeight="1">
      <c r="A26" s="43" t="s">
        <v>10</v>
      </c>
      <c r="B26" s="44"/>
    </row>
    <row r="27" spans="1:2" ht="15" customHeight="1">
      <c r="A27" s="43" t="s">
        <v>11</v>
      </c>
      <c r="B27" s="44"/>
    </row>
    <row r="28" spans="1:2" ht="30" customHeight="1">
      <c r="A28" s="43" t="s">
        <v>65</v>
      </c>
      <c r="B28" s="44"/>
    </row>
    <row r="29" spans="1:2" ht="30" customHeight="1">
      <c r="A29" s="43" t="s">
        <v>103</v>
      </c>
      <c r="B29" s="44"/>
    </row>
    <row r="30" spans="1:2" ht="15" customHeight="1">
      <c r="A30" s="43" t="s">
        <v>66</v>
      </c>
      <c r="B30" s="44"/>
    </row>
    <row r="31" spans="1:2" ht="15" customHeight="1">
      <c r="A31" s="43" t="s">
        <v>67</v>
      </c>
      <c r="B31" s="44"/>
    </row>
    <row r="32" spans="1:2" ht="45" customHeight="1">
      <c r="A32" s="43" t="s">
        <v>68</v>
      </c>
      <c r="B32" s="44">
        <f>B34+B35+B36+B37+B38+B39+B40+B41+B42+B43</f>
        <v>0</v>
      </c>
    </row>
    <row r="33" spans="1:2" ht="13.5" customHeight="1">
      <c r="A33" s="43" t="s">
        <v>6</v>
      </c>
      <c r="B33" s="44"/>
    </row>
    <row r="34" spans="1:2" ht="15" customHeight="1">
      <c r="A34" s="43" t="s">
        <v>69</v>
      </c>
      <c r="B34" s="44"/>
    </row>
    <row r="35" spans="1:2" ht="15" customHeight="1">
      <c r="A35" s="43" t="s">
        <v>70</v>
      </c>
      <c r="B35" s="44"/>
    </row>
    <row r="36" spans="1:2" ht="15" customHeight="1">
      <c r="A36" s="43" t="s">
        <v>64</v>
      </c>
      <c r="B36" s="44"/>
    </row>
    <row r="37" spans="1:2" ht="15" customHeight="1">
      <c r="A37" s="43" t="s">
        <v>71</v>
      </c>
      <c r="B37" s="44"/>
    </row>
    <row r="38" spans="1:2" ht="15" customHeight="1">
      <c r="A38" s="43" t="s">
        <v>72</v>
      </c>
      <c r="B38" s="44"/>
    </row>
    <row r="39" spans="1:2" ht="15" customHeight="1">
      <c r="A39" s="43" t="s">
        <v>73</v>
      </c>
      <c r="B39" s="44"/>
    </row>
    <row r="40" spans="1:2" ht="30" customHeight="1">
      <c r="A40" s="43" t="s">
        <v>74</v>
      </c>
      <c r="B40" s="44"/>
    </row>
    <row r="41" spans="1:2" ht="30" customHeight="1">
      <c r="A41" s="43" t="s">
        <v>102</v>
      </c>
      <c r="B41" s="44"/>
    </row>
    <row r="42" spans="1:2" ht="15" customHeight="1">
      <c r="A42" s="43" t="s">
        <v>75</v>
      </c>
      <c r="B42" s="44"/>
    </row>
    <row r="43" spans="1:2" ht="15" customHeight="1">
      <c r="A43" s="43" t="s">
        <v>76</v>
      </c>
      <c r="B43" s="44"/>
    </row>
    <row r="44" spans="1:2" s="39" customFormat="1" ht="15" customHeight="1">
      <c r="A44" s="41" t="s">
        <v>101</v>
      </c>
      <c r="B44" s="42">
        <f>B47</f>
        <v>14.3</v>
      </c>
    </row>
    <row r="45" spans="1:2" ht="15" customHeight="1">
      <c r="A45" s="43" t="s">
        <v>1</v>
      </c>
      <c r="B45" s="44"/>
    </row>
    <row r="46" spans="1:2" ht="15" customHeight="1">
      <c r="A46" s="43" t="s">
        <v>77</v>
      </c>
      <c r="B46" s="44"/>
    </row>
    <row r="47" spans="1:2" ht="45">
      <c r="A47" s="43" t="s">
        <v>134</v>
      </c>
      <c r="B47" s="44">
        <f>B49+B50+B51+B52+B53+B54+B55+B56+B57+B58+B59+B60+B61</f>
        <v>14.3</v>
      </c>
    </row>
    <row r="48" spans="1:2" ht="15" customHeight="1">
      <c r="A48" s="43" t="s">
        <v>6</v>
      </c>
      <c r="B48" s="44"/>
    </row>
    <row r="49" spans="1:2" ht="15" customHeight="1">
      <c r="A49" s="43" t="s">
        <v>84</v>
      </c>
      <c r="B49" s="44"/>
    </row>
    <row r="50" spans="1:2" ht="15" customHeight="1">
      <c r="A50" s="43" t="s">
        <v>43</v>
      </c>
      <c r="B50" s="44"/>
    </row>
    <row r="51" spans="1:2" ht="15" customHeight="1">
      <c r="A51" s="43" t="s">
        <v>44</v>
      </c>
      <c r="B51" s="44"/>
    </row>
    <row r="52" spans="1:2" ht="15" customHeight="1">
      <c r="A52" s="43" t="s">
        <v>45</v>
      </c>
      <c r="B52" s="44"/>
    </row>
    <row r="53" spans="1:2" ht="15" customHeight="1">
      <c r="A53" s="43" t="s">
        <v>46</v>
      </c>
      <c r="B53" s="44"/>
    </row>
    <row r="54" spans="1:2" ht="15" customHeight="1">
      <c r="A54" s="43" t="s">
        <v>47</v>
      </c>
      <c r="B54" s="44">
        <v>14.3</v>
      </c>
    </row>
    <row r="55" spans="1:2" ht="15" customHeight="1">
      <c r="A55" s="43" t="s">
        <v>48</v>
      </c>
      <c r="B55" s="44"/>
    </row>
    <row r="56" spans="1:2" ht="15" customHeight="1">
      <c r="A56" s="43" t="s">
        <v>78</v>
      </c>
      <c r="B56" s="44"/>
    </row>
    <row r="57" spans="1:2" ht="15" customHeight="1">
      <c r="A57" s="43" t="s">
        <v>104</v>
      </c>
      <c r="B57" s="44"/>
    </row>
    <row r="58" spans="1:2" ht="15" customHeight="1">
      <c r="A58" s="43" t="s">
        <v>79</v>
      </c>
      <c r="B58" s="44"/>
    </row>
    <row r="59" spans="1:2" ht="15" customHeight="1">
      <c r="A59" s="43" t="s">
        <v>80</v>
      </c>
      <c r="B59" s="44"/>
    </row>
    <row r="60" spans="1:2" ht="15" customHeight="1">
      <c r="A60" s="43" t="s">
        <v>81</v>
      </c>
      <c r="B60" s="44"/>
    </row>
    <row r="61" spans="1:2" ht="15" customHeight="1">
      <c r="A61" s="43" t="s">
        <v>82</v>
      </c>
      <c r="B61" s="44"/>
    </row>
    <row r="62" spans="1:2" ht="60">
      <c r="A62" s="43" t="s">
        <v>83</v>
      </c>
      <c r="B62" s="44">
        <f>B64+B65+B66+B67+B68+B69+B70+B71+B72+B73+B74+B75+B76</f>
        <v>0</v>
      </c>
    </row>
    <row r="63" spans="1:2" ht="15" customHeight="1">
      <c r="A63" s="43" t="s">
        <v>6</v>
      </c>
      <c r="B63" s="44"/>
    </row>
    <row r="64" spans="1:2" ht="15" customHeight="1">
      <c r="A64" s="43" t="s">
        <v>85</v>
      </c>
      <c r="B64" s="44"/>
    </row>
    <row r="65" spans="1:2" ht="15" customHeight="1">
      <c r="A65" s="43" t="s">
        <v>49</v>
      </c>
      <c r="B65" s="44"/>
    </row>
    <row r="66" spans="1:2" ht="15" customHeight="1">
      <c r="A66" s="43" t="s">
        <v>50</v>
      </c>
      <c r="B66" s="44"/>
    </row>
    <row r="67" spans="1:2" ht="15" customHeight="1">
      <c r="A67" s="43" t="s">
        <v>51</v>
      </c>
      <c r="B67" s="44"/>
    </row>
    <row r="68" spans="1:2" ht="15" customHeight="1">
      <c r="A68" s="43" t="s">
        <v>52</v>
      </c>
      <c r="B68" s="44"/>
    </row>
    <row r="69" spans="1:2" ht="15" customHeight="1">
      <c r="A69" s="43" t="s">
        <v>53</v>
      </c>
      <c r="B69" s="44"/>
    </row>
    <row r="70" spans="1:2" ht="15" customHeight="1">
      <c r="A70" s="43" t="s">
        <v>54</v>
      </c>
      <c r="B70" s="44"/>
    </row>
    <row r="71" spans="1:2" ht="15" customHeight="1">
      <c r="A71" s="43" t="s">
        <v>86</v>
      </c>
      <c r="B71" s="44"/>
    </row>
    <row r="72" spans="1:2" ht="15" customHeight="1">
      <c r="A72" s="43" t="s">
        <v>105</v>
      </c>
      <c r="B72" s="44"/>
    </row>
    <row r="73" spans="1:2" ht="15" customHeight="1">
      <c r="A73" s="43" t="s">
        <v>87</v>
      </c>
      <c r="B73" s="44"/>
    </row>
    <row r="74" spans="1:2" ht="15" customHeight="1">
      <c r="A74" s="43" t="s">
        <v>88</v>
      </c>
      <c r="B74" s="44"/>
    </row>
    <row r="75" spans="1:2" ht="15" customHeight="1">
      <c r="A75" s="43" t="s">
        <v>89</v>
      </c>
      <c r="B75" s="44"/>
    </row>
    <row r="76" spans="1:2" ht="15" customHeight="1">
      <c r="A76" s="43" t="s">
        <v>90</v>
      </c>
      <c r="B76" s="44"/>
    </row>
  </sheetData>
  <sheetProtection/>
  <mergeCells count="1">
    <mergeCell ref="A2:B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H78"/>
  <sheetViews>
    <sheetView tabSelected="1" zoomScaleSheetLayoutView="100" zoomScalePageLayoutView="0" workbookViewId="0" topLeftCell="A13">
      <selection activeCell="G8" sqref="G8"/>
    </sheetView>
  </sheetViews>
  <sheetFormatPr defaultColWidth="9.00390625" defaultRowHeight="12.75"/>
  <cols>
    <col min="1" max="1" width="39.625" style="1" customWidth="1"/>
    <col min="2" max="2" width="15.625" style="1" customWidth="1"/>
    <col min="3" max="4" width="16.25390625" style="1" bestFit="1" customWidth="1"/>
    <col min="5" max="5" width="9.625" style="1" customWidth="1"/>
    <col min="6" max="6" width="16.25390625" style="1" bestFit="1" customWidth="1"/>
    <col min="7" max="7" width="12.625" style="1" customWidth="1"/>
    <col min="8" max="8" width="12.125" style="1" customWidth="1"/>
    <col min="9" max="16384" width="9.125" style="1" customWidth="1"/>
  </cols>
  <sheetData>
    <row r="1" ht="3" customHeight="1"/>
    <row r="2" spans="1:5" s="3" customFormat="1" ht="28.5" customHeight="1">
      <c r="A2" s="106" t="s">
        <v>135</v>
      </c>
      <c r="B2" s="106"/>
      <c r="C2" s="106"/>
      <c r="D2" s="106"/>
      <c r="E2" s="106"/>
    </row>
    <row r="3" spans="1:3" ht="7.5" customHeight="1">
      <c r="A3" s="6"/>
      <c r="B3" s="6"/>
      <c r="C3" s="6"/>
    </row>
    <row r="4" spans="1:7" s="50" customFormat="1" ht="15" customHeight="1">
      <c r="A4" s="107" t="s">
        <v>0</v>
      </c>
      <c r="B4" s="109" t="s">
        <v>114</v>
      </c>
      <c r="C4" s="109" t="s">
        <v>91</v>
      </c>
      <c r="D4" s="104" t="s">
        <v>92</v>
      </c>
      <c r="E4" s="105"/>
      <c r="F4" s="104" t="s">
        <v>148</v>
      </c>
      <c r="G4" s="105"/>
    </row>
    <row r="5" spans="1:7" s="50" customFormat="1" ht="102.75" customHeight="1">
      <c r="A5" s="108"/>
      <c r="B5" s="110"/>
      <c r="C5" s="110"/>
      <c r="D5" s="51" t="s">
        <v>93</v>
      </c>
      <c r="E5" s="51" t="s">
        <v>113</v>
      </c>
      <c r="F5" s="51" t="s">
        <v>149</v>
      </c>
      <c r="G5" s="51" t="s">
        <v>150</v>
      </c>
    </row>
    <row r="6" spans="1:7" ht="30" customHeight="1">
      <c r="A6" s="46" t="s">
        <v>55</v>
      </c>
      <c r="B6" s="36" t="s">
        <v>20</v>
      </c>
      <c r="C6" s="53">
        <f>D6+E6</f>
        <v>0</v>
      </c>
      <c r="D6" s="53">
        <f>F6+G6</f>
        <v>0</v>
      </c>
      <c r="E6" s="54"/>
      <c r="F6" s="54"/>
      <c r="G6" s="54"/>
    </row>
    <row r="7" spans="1:7" s="5" customFormat="1" ht="15" customHeight="1">
      <c r="A7" s="47" t="s">
        <v>21</v>
      </c>
      <c r="B7" s="37" t="s">
        <v>20</v>
      </c>
      <c r="C7" s="61">
        <f>C9+C10+C11+C12+C13</f>
        <v>7548225.13</v>
      </c>
      <c r="D7" s="61">
        <f>D9+D10+D11+D12+D13</f>
        <v>7548225.13</v>
      </c>
      <c r="E7" s="61"/>
      <c r="F7" s="70">
        <f>F9+F10+F11+F12+F13</f>
        <v>7548225.13</v>
      </c>
      <c r="G7" s="61">
        <f>G9+G10+G11+G12+G13+G20</f>
        <v>565</v>
      </c>
    </row>
    <row r="8" spans="1:7" s="5" customFormat="1" ht="15" customHeight="1">
      <c r="A8" s="46" t="s">
        <v>6</v>
      </c>
      <c r="B8" s="36" t="s">
        <v>20</v>
      </c>
      <c r="C8" s="62"/>
      <c r="D8" s="63"/>
      <c r="E8" s="64"/>
      <c r="F8" s="71"/>
      <c r="G8" s="64"/>
    </row>
    <row r="9" spans="1:7" s="5" customFormat="1" ht="30" customHeight="1">
      <c r="A9" s="46" t="s">
        <v>170</v>
      </c>
      <c r="B9" s="36" t="s">
        <v>20</v>
      </c>
      <c r="C9" s="65">
        <f>D9+E9</f>
        <v>7019100</v>
      </c>
      <c r="D9" s="65">
        <f>F9+G9</f>
        <v>7019100</v>
      </c>
      <c r="E9" s="64"/>
      <c r="F9" s="71">
        <v>7019100</v>
      </c>
      <c r="G9" s="64"/>
    </row>
    <row r="10" spans="1:7" s="5" customFormat="1" ht="15" customHeight="1">
      <c r="A10" s="46" t="s">
        <v>158</v>
      </c>
      <c r="B10" s="36" t="s">
        <v>20</v>
      </c>
      <c r="C10" s="65">
        <f>D10+E10</f>
        <v>529125.13</v>
      </c>
      <c r="D10" s="65">
        <f>F10+G10</f>
        <v>529125.13</v>
      </c>
      <c r="E10" s="64"/>
      <c r="F10" s="71">
        <v>529125.13</v>
      </c>
      <c r="G10" s="64"/>
    </row>
    <row r="11" spans="1:7" s="5" customFormat="1" ht="15" customHeight="1">
      <c r="A11" s="48"/>
      <c r="B11" s="36"/>
      <c r="C11" s="65">
        <f>D11+E11</f>
        <v>0</v>
      </c>
      <c r="D11" s="65">
        <f>F11+G11</f>
        <v>0</v>
      </c>
      <c r="E11" s="64"/>
      <c r="F11" s="71"/>
      <c r="G11" s="64"/>
    </row>
    <row r="12" spans="1:7" s="5" customFormat="1" ht="15" customHeight="1">
      <c r="A12" s="46" t="s">
        <v>28</v>
      </c>
      <c r="B12" s="36"/>
      <c r="C12" s="65">
        <f>D12+E12</f>
        <v>0</v>
      </c>
      <c r="D12" s="65">
        <f>F12+G12</f>
        <v>0</v>
      </c>
      <c r="E12" s="64"/>
      <c r="F12" s="71"/>
      <c r="G12" s="64"/>
    </row>
    <row r="13" spans="1:7" s="5" customFormat="1" ht="63.75">
      <c r="A13" s="60" t="s">
        <v>136</v>
      </c>
      <c r="B13" s="36" t="s">
        <v>20</v>
      </c>
      <c r="C13" s="66">
        <f>SUM(C15:C19)</f>
        <v>0</v>
      </c>
      <c r="D13" s="66">
        <f>SUM(D15:D19)</f>
        <v>0</v>
      </c>
      <c r="E13" s="64"/>
      <c r="F13" s="72">
        <f>SUM(F15:F19)</f>
        <v>0</v>
      </c>
      <c r="G13" s="66">
        <f>SUM(G15:G19)</f>
        <v>0</v>
      </c>
    </row>
    <row r="14" spans="1:7" s="5" customFormat="1" ht="15" customHeight="1" hidden="1">
      <c r="A14" s="46" t="s">
        <v>6</v>
      </c>
      <c r="B14" s="36" t="s">
        <v>20</v>
      </c>
      <c r="C14" s="65"/>
      <c r="D14" s="64"/>
      <c r="E14" s="64"/>
      <c r="F14" s="71"/>
      <c r="G14" s="64"/>
    </row>
    <row r="15" spans="1:7" s="5" customFormat="1" ht="15" customHeight="1" hidden="1">
      <c r="A15" s="46" t="s">
        <v>29</v>
      </c>
      <c r="B15" s="36" t="s">
        <v>20</v>
      </c>
      <c r="C15" s="65">
        <f>D15+E15</f>
        <v>0</v>
      </c>
      <c r="D15" s="65">
        <f>F15+G15</f>
        <v>0</v>
      </c>
      <c r="E15" s="64"/>
      <c r="F15" s="71"/>
      <c r="G15" s="64"/>
    </row>
    <row r="16" spans="1:7" s="5" customFormat="1" ht="15" customHeight="1" hidden="1">
      <c r="A16" s="46" t="s">
        <v>30</v>
      </c>
      <c r="B16" s="36" t="s">
        <v>20</v>
      </c>
      <c r="C16" s="65">
        <f>D16+E16</f>
        <v>0</v>
      </c>
      <c r="D16" s="65">
        <f>F16+G16</f>
        <v>0</v>
      </c>
      <c r="E16" s="64"/>
      <c r="F16" s="71"/>
      <c r="G16" s="64"/>
    </row>
    <row r="17" spans="1:7" s="5" customFormat="1" ht="15" customHeight="1" hidden="1">
      <c r="A17" s="46"/>
      <c r="B17" s="36" t="s">
        <v>20</v>
      </c>
      <c r="C17" s="65">
        <f>D17+E17</f>
        <v>0</v>
      </c>
      <c r="D17" s="65">
        <f>F17+G17</f>
        <v>0</v>
      </c>
      <c r="E17" s="64"/>
      <c r="F17" s="71"/>
      <c r="G17" s="64"/>
    </row>
    <row r="18" spans="1:7" s="5" customFormat="1" ht="15" customHeight="1" hidden="1">
      <c r="A18" s="46"/>
      <c r="B18" s="36" t="s">
        <v>20</v>
      </c>
      <c r="C18" s="65">
        <f>D18+E18</f>
        <v>0</v>
      </c>
      <c r="D18" s="65">
        <f>F18+G18</f>
        <v>0</v>
      </c>
      <c r="E18" s="64"/>
      <c r="F18" s="71"/>
      <c r="G18" s="64"/>
    </row>
    <row r="19" spans="1:7" s="5" customFormat="1" ht="15" customHeight="1" hidden="1">
      <c r="A19" s="46"/>
      <c r="B19" s="36" t="s">
        <v>20</v>
      </c>
      <c r="C19" s="65">
        <f>D19+E19</f>
        <v>0</v>
      </c>
      <c r="D19" s="65">
        <f>F19+G19</f>
        <v>0</v>
      </c>
      <c r="E19" s="64"/>
      <c r="F19" s="71"/>
      <c r="G19" s="64"/>
    </row>
    <row r="20" spans="1:7" s="5" customFormat="1" ht="30" customHeight="1">
      <c r="A20" s="46" t="s">
        <v>94</v>
      </c>
      <c r="B20" s="36" t="s">
        <v>20</v>
      </c>
      <c r="C20" s="67">
        <f>SUM(C22:C25)</f>
        <v>565</v>
      </c>
      <c r="D20" s="67">
        <f>SUM(D22:D25)</f>
        <v>565</v>
      </c>
      <c r="E20" s="64"/>
      <c r="F20" s="72">
        <f>SUM(F22:F25)</f>
        <v>0</v>
      </c>
      <c r="G20" s="66">
        <f>SUM(G22:G25)</f>
        <v>565</v>
      </c>
    </row>
    <row r="21" spans="1:7" s="5" customFormat="1" ht="15" customHeight="1">
      <c r="A21" s="46" t="s">
        <v>6</v>
      </c>
      <c r="B21" s="36" t="s">
        <v>20</v>
      </c>
      <c r="C21" s="67"/>
      <c r="D21" s="64"/>
      <c r="E21" s="64"/>
      <c r="F21" s="71"/>
      <c r="G21" s="64"/>
    </row>
    <row r="22" spans="1:7" s="5" customFormat="1" ht="30">
      <c r="A22" s="46" t="s">
        <v>177</v>
      </c>
      <c r="B22" s="36"/>
      <c r="C22" s="65">
        <f aca="true" t="shared" si="0" ref="C22:C27">D22+E22</f>
        <v>43</v>
      </c>
      <c r="D22" s="65">
        <f aca="true" t="shared" si="1" ref="D22:D27">F22+G22</f>
        <v>43</v>
      </c>
      <c r="E22" s="64"/>
      <c r="F22" s="71"/>
      <c r="G22" s="64">
        <v>43</v>
      </c>
    </row>
    <row r="23" spans="1:7" s="5" customFormat="1" ht="30">
      <c r="A23" s="46" t="s">
        <v>178</v>
      </c>
      <c r="B23" s="36"/>
      <c r="C23" s="65">
        <f t="shared" si="0"/>
        <v>123</v>
      </c>
      <c r="D23" s="65">
        <f t="shared" si="1"/>
        <v>123</v>
      </c>
      <c r="E23" s="64"/>
      <c r="F23" s="71"/>
      <c r="G23" s="64">
        <v>123</v>
      </c>
    </row>
    <row r="24" spans="1:7" s="5" customFormat="1" ht="30">
      <c r="A24" s="46" t="s">
        <v>179</v>
      </c>
      <c r="B24" s="36"/>
      <c r="C24" s="65">
        <f t="shared" si="0"/>
        <v>399</v>
      </c>
      <c r="D24" s="65">
        <f t="shared" si="1"/>
        <v>399</v>
      </c>
      <c r="E24" s="64"/>
      <c r="F24" s="71"/>
      <c r="G24" s="64">
        <v>399</v>
      </c>
    </row>
    <row r="25" spans="1:7" s="5" customFormat="1" ht="15" hidden="1">
      <c r="A25" s="46"/>
      <c r="B25" s="36"/>
      <c r="C25" s="65">
        <f t="shared" si="0"/>
        <v>0</v>
      </c>
      <c r="D25" s="65">
        <f t="shared" si="1"/>
        <v>0</v>
      </c>
      <c r="E25" s="64"/>
      <c r="F25" s="71"/>
      <c r="G25" s="64"/>
    </row>
    <row r="26" spans="1:7" s="5" customFormat="1" ht="15">
      <c r="A26" s="46" t="s">
        <v>95</v>
      </c>
      <c r="B26" s="36" t="s">
        <v>20</v>
      </c>
      <c r="C26" s="65">
        <f t="shared" si="0"/>
        <v>0</v>
      </c>
      <c r="D26" s="65">
        <f t="shared" si="1"/>
        <v>0</v>
      </c>
      <c r="E26" s="64"/>
      <c r="F26" s="71"/>
      <c r="G26" s="64"/>
    </row>
    <row r="27" spans="1:7" s="5" customFormat="1" ht="30" customHeight="1">
      <c r="A27" s="46" t="s">
        <v>56</v>
      </c>
      <c r="B27" s="36" t="s">
        <v>20</v>
      </c>
      <c r="C27" s="65">
        <f t="shared" si="0"/>
        <v>0</v>
      </c>
      <c r="D27" s="65">
        <f t="shared" si="1"/>
        <v>0</v>
      </c>
      <c r="E27" s="64"/>
      <c r="F27" s="71"/>
      <c r="G27" s="64"/>
    </row>
    <row r="28" spans="1:8" s="31" customFormat="1" ht="15" customHeight="1">
      <c r="A28" s="47" t="s">
        <v>22</v>
      </c>
      <c r="B28" s="37">
        <v>900</v>
      </c>
      <c r="C28" s="67">
        <f>C30+C35+C44+C47+C50+C53+C59</f>
        <v>7548790.13</v>
      </c>
      <c r="D28" s="67">
        <f>D30+D35+D44+D47+D50+D53+D59</f>
        <v>7548790.13</v>
      </c>
      <c r="E28" s="61"/>
      <c r="F28" s="72">
        <f>F30+F35+F44+F47+F50+F53+F59</f>
        <v>7548225.13</v>
      </c>
      <c r="G28" s="66">
        <f>G30+G35+G44+G47+G50+G53+G59</f>
        <v>565</v>
      </c>
      <c r="H28" s="59">
        <f>F7-F28</f>
        <v>0</v>
      </c>
    </row>
    <row r="29" spans="1:7" s="5" customFormat="1" ht="15" customHeight="1">
      <c r="A29" s="46" t="s">
        <v>6</v>
      </c>
      <c r="B29" s="36"/>
      <c r="C29" s="67"/>
      <c r="D29" s="67"/>
      <c r="E29" s="64"/>
      <c r="F29" s="72"/>
      <c r="G29" s="66"/>
    </row>
    <row r="30" spans="1:7" s="5" customFormat="1" ht="30" customHeight="1">
      <c r="A30" s="46" t="s">
        <v>31</v>
      </c>
      <c r="B30" s="36">
        <v>210</v>
      </c>
      <c r="C30" s="67">
        <f>C32+C33+C34</f>
        <v>5253340</v>
      </c>
      <c r="D30" s="67">
        <f>D32+D33+D34</f>
        <v>5253340</v>
      </c>
      <c r="E30" s="64"/>
      <c r="F30" s="72">
        <f>F32+F33+F34</f>
        <v>5253340</v>
      </c>
      <c r="G30" s="66">
        <f>G32+G33+G34</f>
        <v>0</v>
      </c>
    </row>
    <row r="31" spans="1:7" s="5" customFormat="1" ht="15" customHeight="1">
      <c r="A31" s="46" t="s">
        <v>1</v>
      </c>
      <c r="B31" s="36"/>
      <c r="C31" s="67"/>
      <c r="D31" s="67"/>
      <c r="E31" s="64"/>
      <c r="F31" s="72"/>
      <c r="G31" s="66"/>
    </row>
    <row r="32" spans="1:7" s="5" customFormat="1" ht="15" customHeight="1">
      <c r="A32" s="46" t="s">
        <v>32</v>
      </c>
      <c r="B32" s="36">
        <v>211</v>
      </c>
      <c r="C32" s="65">
        <f>D32+E32</f>
        <v>3975388</v>
      </c>
      <c r="D32" s="65">
        <f>F32+G32</f>
        <v>3975388</v>
      </c>
      <c r="E32" s="64"/>
      <c r="F32" s="73">
        <v>3975388</v>
      </c>
      <c r="G32" s="68"/>
    </row>
    <row r="33" spans="1:7" s="5" customFormat="1" ht="15" customHeight="1">
      <c r="A33" s="46" t="s">
        <v>33</v>
      </c>
      <c r="B33" s="36">
        <v>212</v>
      </c>
      <c r="C33" s="65">
        <f>D33+E33</f>
        <v>77400</v>
      </c>
      <c r="D33" s="65">
        <f>F33+G33</f>
        <v>77400</v>
      </c>
      <c r="E33" s="64"/>
      <c r="F33" s="73">
        <v>77400</v>
      </c>
      <c r="G33" s="68"/>
    </row>
    <row r="34" spans="1:7" s="5" customFormat="1" ht="30" customHeight="1">
      <c r="A34" s="46" t="s">
        <v>116</v>
      </c>
      <c r="B34" s="36">
        <v>213</v>
      </c>
      <c r="C34" s="65">
        <f>D34+E34</f>
        <v>1200552</v>
      </c>
      <c r="D34" s="65">
        <f>F34+G34</f>
        <v>1200552</v>
      </c>
      <c r="E34" s="64"/>
      <c r="F34" s="73">
        <v>1200552</v>
      </c>
      <c r="G34" s="68"/>
    </row>
    <row r="35" spans="1:7" s="5" customFormat="1" ht="15" customHeight="1">
      <c r="A35" s="46" t="s">
        <v>137</v>
      </c>
      <c r="B35" s="36">
        <v>220</v>
      </c>
      <c r="C35" s="67">
        <f>C37+C38+C39+C40+C41+C42+C43</f>
        <v>1819401.13</v>
      </c>
      <c r="D35" s="67">
        <f>D37+D38+D39+D40+D41+D42+D43</f>
        <v>1819401.13</v>
      </c>
      <c r="E35" s="64"/>
      <c r="F35" s="72">
        <f>F37+F38+F39+F40+F41+F42+F43</f>
        <v>1819002.13</v>
      </c>
      <c r="G35" s="66">
        <f>G37+G38+G39+G40+G41+G42+G43</f>
        <v>399</v>
      </c>
    </row>
    <row r="36" spans="1:7" s="5" customFormat="1" ht="15" customHeight="1">
      <c r="A36" s="46" t="s">
        <v>1</v>
      </c>
      <c r="B36" s="36"/>
      <c r="C36" s="67"/>
      <c r="D36" s="67"/>
      <c r="E36" s="64"/>
      <c r="F36" s="72"/>
      <c r="G36" s="66"/>
    </row>
    <row r="37" spans="1:7" s="5" customFormat="1" ht="15" customHeight="1">
      <c r="A37" s="46" t="s">
        <v>34</v>
      </c>
      <c r="B37" s="36">
        <v>221</v>
      </c>
      <c r="C37" s="65">
        <f aca="true" t="shared" si="2" ref="C37:C43">D37+E37</f>
        <v>14126</v>
      </c>
      <c r="D37" s="65">
        <f aca="true" t="shared" si="3" ref="D37:D43">F37+G37</f>
        <v>14126</v>
      </c>
      <c r="E37" s="64"/>
      <c r="F37" s="73">
        <v>14126</v>
      </c>
      <c r="G37" s="68"/>
    </row>
    <row r="38" spans="1:7" s="5" customFormat="1" ht="15" customHeight="1">
      <c r="A38" s="46" t="s">
        <v>35</v>
      </c>
      <c r="B38" s="36">
        <v>222</v>
      </c>
      <c r="C38" s="65">
        <f t="shared" si="2"/>
        <v>7500</v>
      </c>
      <c r="D38" s="65">
        <f t="shared" si="3"/>
        <v>7500</v>
      </c>
      <c r="E38" s="64"/>
      <c r="F38" s="73">
        <v>7500</v>
      </c>
      <c r="G38" s="68"/>
    </row>
    <row r="39" spans="1:7" s="5" customFormat="1" ht="15" customHeight="1">
      <c r="A39" s="46" t="s">
        <v>36</v>
      </c>
      <c r="B39" s="36">
        <v>223</v>
      </c>
      <c r="C39" s="65">
        <f t="shared" si="2"/>
        <v>449362</v>
      </c>
      <c r="D39" s="65">
        <f t="shared" si="3"/>
        <v>449362</v>
      </c>
      <c r="E39" s="64"/>
      <c r="F39" s="73">
        <v>448963</v>
      </c>
      <c r="G39" s="68">
        <v>399</v>
      </c>
    </row>
    <row r="40" spans="1:7" s="5" customFormat="1" ht="15">
      <c r="A40" s="46" t="s">
        <v>138</v>
      </c>
      <c r="B40" s="36">
        <v>224</v>
      </c>
      <c r="C40" s="65">
        <f t="shared" si="2"/>
        <v>0</v>
      </c>
      <c r="D40" s="65">
        <f t="shared" si="3"/>
        <v>0</v>
      </c>
      <c r="E40" s="64"/>
      <c r="F40" s="73"/>
      <c r="G40" s="68"/>
    </row>
    <row r="41" spans="1:7" s="5" customFormat="1" ht="16.5" customHeight="1">
      <c r="A41" s="46" t="s">
        <v>37</v>
      </c>
      <c r="B41" s="36">
        <v>225</v>
      </c>
      <c r="C41" s="65">
        <f t="shared" si="2"/>
        <v>291315</v>
      </c>
      <c r="D41" s="65">
        <f t="shared" si="3"/>
        <v>291315</v>
      </c>
      <c r="E41" s="64"/>
      <c r="F41" s="73">
        <v>291315</v>
      </c>
      <c r="G41" s="68"/>
    </row>
    <row r="42" spans="1:7" s="5" customFormat="1" ht="15" customHeight="1">
      <c r="A42" s="46" t="s">
        <v>38</v>
      </c>
      <c r="B42" s="36">
        <v>226</v>
      </c>
      <c r="C42" s="65">
        <f t="shared" si="2"/>
        <v>1057098.13</v>
      </c>
      <c r="D42" s="65">
        <f t="shared" si="3"/>
        <v>1057098.13</v>
      </c>
      <c r="E42" s="64"/>
      <c r="F42" s="73">
        <v>1057098.13</v>
      </c>
      <c r="G42" s="68"/>
    </row>
    <row r="43" spans="1:7" s="5" customFormat="1" ht="15" customHeight="1" hidden="1">
      <c r="A43" s="46" t="s">
        <v>151</v>
      </c>
      <c r="B43" s="36" t="s">
        <v>139</v>
      </c>
      <c r="C43" s="65">
        <f t="shared" si="2"/>
        <v>0</v>
      </c>
      <c r="D43" s="65">
        <f t="shared" si="3"/>
        <v>0</v>
      </c>
      <c r="E43" s="64"/>
      <c r="F43" s="73"/>
      <c r="G43" s="68"/>
    </row>
    <row r="44" spans="1:7" s="5" customFormat="1" ht="30" customHeight="1" hidden="1">
      <c r="A44" s="46" t="s">
        <v>140</v>
      </c>
      <c r="B44" s="36">
        <v>240</v>
      </c>
      <c r="C44" s="67">
        <f>C46</f>
        <v>0</v>
      </c>
      <c r="D44" s="67">
        <f>D46</f>
        <v>0</v>
      </c>
      <c r="E44" s="64"/>
      <c r="F44" s="72">
        <f>F46</f>
        <v>0</v>
      </c>
      <c r="G44" s="66">
        <f>G46</f>
        <v>0</v>
      </c>
    </row>
    <row r="45" spans="1:7" s="5" customFormat="1" ht="15" customHeight="1" hidden="1">
      <c r="A45" s="46" t="s">
        <v>1</v>
      </c>
      <c r="B45" s="36"/>
      <c r="C45" s="67"/>
      <c r="D45" s="67"/>
      <c r="E45" s="64"/>
      <c r="F45" s="72"/>
      <c r="G45" s="66"/>
    </row>
    <row r="46" spans="1:7" s="5" customFormat="1" ht="15" customHeight="1" hidden="1">
      <c r="A46" s="46" t="s">
        <v>141</v>
      </c>
      <c r="B46" s="36" t="s">
        <v>142</v>
      </c>
      <c r="C46" s="65">
        <f>D46+E46</f>
        <v>0</v>
      </c>
      <c r="D46" s="65">
        <f>F46+G46</f>
        <v>0</v>
      </c>
      <c r="E46" s="64"/>
      <c r="F46" s="73"/>
      <c r="G46" s="68"/>
    </row>
    <row r="47" spans="1:7" s="5" customFormat="1" ht="15" customHeight="1">
      <c r="A47" s="46" t="s">
        <v>57</v>
      </c>
      <c r="B47" s="36">
        <v>260</v>
      </c>
      <c r="C47" s="67">
        <f>C49</f>
        <v>0</v>
      </c>
      <c r="D47" s="67">
        <f>D49</f>
        <v>0</v>
      </c>
      <c r="E47" s="64"/>
      <c r="F47" s="72">
        <f>F49</f>
        <v>0</v>
      </c>
      <c r="G47" s="66">
        <f>G49</f>
        <v>0</v>
      </c>
    </row>
    <row r="48" spans="1:7" s="5" customFormat="1" ht="15" customHeight="1">
      <c r="A48" s="46" t="s">
        <v>1</v>
      </c>
      <c r="B48" s="36"/>
      <c r="C48" s="67"/>
      <c r="D48" s="67"/>
      <c r="E48" s="64"/>
      <c r="F48" s="72"/>
      <c r="G48" s="66"/>
    </row>
    <row r="49" spans="1:7" s="5" customFormat="1" ht="18.75" customHeight="1">
      <c r="A49" s="46" t="s">
        <v>58</v>
      </c>
      <c r="B49" s="36">
        <v>262</v>
      </c>
      <c r="C49" s="65">
        <f>D49+E49</f>
        <v>0</v>
      </c>
      <c r="D49" s="65">
        <f>F49+G49</f>
        <v>0</v>
      </c>
      <c r="E49" s="64"/>
      <c r="F49" s="73"/>
      <c r="G49" s="68"/>
    </row>
    <row r="50" spans="1:7" s="5" customFormat="1" ht="15" customHeight="1">
      <c r="A50" s="46" t="s">
        <v>143</v>
      </c>
      <c r="B50" s="36">
        <v>290</v>
      </c>
      <c r="C50" s="67">
        <f>D50+E50</f>
        <v>7824</v>
      </c>
      <c r="D50" s="67">
        <f>F50+G50</f>
        <v>7824</v>
      </c>
      <c r="E50" s="64"/>
      <c r="F50" s="72">
        <v>7658</v>
      </c>
      <c r="G50" s="69">
        <v>166</v>
      </c>
    </row>
    <row r="51" spans="1:7" s="5" customFormat="1" ht="30.75" customHeight="1" hidden="1">
      <c r="A51" s="46" t="s">
        <v>144</v>
      </c>
      <c r="B51" s="36" t="s">
        <v>145</v>
      </c>
      <c r="C51" s="65">
        <f>D51+E51</f>
        <v>0</v>
      </c>
      <c r="D51" s="65">
        <f>F51+G51</f>
        <v>0</v>
      </c>
      <c r="E51" s="64"/>
      <c r="F51" s="73"/>
      <c r="G51" s="68"/>
    </row>
    <row r="52" spans="1:7" s="5" customFormat="1" ht="30" hidden="1">
      <c r="A52" s="46" t="s">
        <v>147</v>
      </c>
      <c r="B52" s="36" t="s">
        <v>146</v>
      </c>
      <c r="C52" s="65">
        <f>D52+E52</f>
        <v>0</v>
      </c>
      <c r="D52" s="65">
        <f>F52+G52</f>
        <v>0</v>
      </c>
      <c r="E52" s="64"/>
      <c r="F52" s="73"/>
      <c r="G52" s="68"/>
    </row>
    <row r="53" spans="1:7" s="5" customFormat="1" ht="30" customHeight="1">
      <c r="A53" s="46" t="s">
        <v>23</v>
      </c>
      <c r="B53" s="36">
        <v>300</v>
      </c>
      <c r="C53" s="67">
        <f>C55+C56+C57+C58</f>
        <v>468225</v>
      </c>
      <c r="D53" s="67">
        <f>D55+D56+D57+D58</f>
        <v>468225</v>
      </c>
      <c r="E53" s="64"/>
      <c r="F53" s="72">
        <f>F55+F56+F57+F58</f>
        <v>468225</v>
      </c>
      <c r="G53" s="66">
        <f>G55+G56+G57+G58</f>
        <v>0</v>
      </c>
    </row>
    <row r="54" spans="1:7" s="5" customFormat="1" ht="15" customHeight="1">
      <c r="A54" s="46" t="s">
        <v>1</v>
      </c>
      <c r="B54" s="36"/>
      <c r="C54" s="67"/>
      <c r="D54" s="67"/>
      <c r="E54" s="64"/>
      <c r="F54" s="72"/>
      <c r="G54" s="66"/>
    </row>
    <row r="55" spans="1:7" s="5" customFormat="1" ht="21.75" customHeight="1">
      <c r="A55" s="46" t="s">
        <v>39</v>
      </c>
      <c r="B55" s="36">
        <v>310</v>
      </c>
      <c r="C55" s="65">
        <f>D55+E55</f>
        <v>185000</v>
      </c>
      <c r="D55" s="65">
        <f>F55+G55</f>
        <v>185000</v>
      </c>
      <c r="E55" s="64"/>
      <c r="F55" s="73">
        <v>185000</v>
      </c>
      <c r="G55" s="68"/>
    </row>
    <row r="56" spans="1:7" s="5" customFormat="1" ht="30" customHeight="1" hidden="1">
      <c r="A56" s="46" t="s">
        <v>96</v>
      </c>
      <c r="B56" s="36">
        <v>320</v>
      </c>
      <c r="C56" s="65">
        <f>D56+E56</f>
        <v>0</v>
      </c>
      <c r="D56" s="65">
        <f>F56+G56</f>
        <v>0</v>
      </c>
      <c r="E56" s="64"/>
      <c r="F56" s="73"/>
      <c r="G56" s="68"/>
    </row>
    <row r="57" spans="1:7" s="5" customFormat="1" ht="30" customHeight="1" hidden="1">
      <c r="A57" s="46" t="s">
        <v>97</v>
      </c>
      <c r="B57" s="36">
        <v>330</v>
      </c>
      <c r="C57" s="65">
        <f>D57+E57</f>
        <v>0</v>
      </c>
      <c r="D57" s="65">
        <f>F57+G57</f>
        <v>0</v>
      </c>
      <c r="E57" s="64"/>
      <c r="F57" s="73"/>
      <c r="G57" s="68"/>
    </row>
    <row r="58" spans="1:7" s="5" customFormat="1" ht="30" customHeight="1">
      <c r="A58" s="46" t="s">
        <v>40</v>
      </c>
      <c r="B58" s="36">
        <v>340</v>
      </c>
      <c r="C58" s="65">
        <f>D58+E58</f>
        <v>283225</v>
      </c>
      <c r="D58" s="65">
        <f>F58+G58</f>
        <v>283225</v>
      </c>
      <c r="E58" s="64"/>
      <c r="F58" s="73">
        <v>283225</v>
      </c>
      <c r="G58" s="68"/>
    </row>
    <row r="59" spans="1:7" s="5" customFormat="1" ht="30" customHeight="1" hidden="1">
      <c r="A59" s="46" t="s">
        <v>115</v>
      </c>
      <c r="B59" s="36">
        <v>500</v>
      </c>
      <c r="C59" s="55">
        <f>C61+C62</f>
        <v>0</v>
      </c>
      <c r="D59" s="55">
        <f>D61+D62</f>
        <v>0</v>
      </c>
      <c r="E59" s="54"/>
      <c r="F59" s="57">
        <f>F61+F62</f>
        <v>0</v>
      </c>
      <c r="G59" s="57">
        <f>G61+G62</f>
        <v>0</v>
      </c>
    </row>
    <row r="60" spans="1:7" s="5" customFormat="1" ht="15" customHeight="1" hidden="1">
      <c r="A60" s="46" t="s">
        <v>1</v>
      </c>
      <c r="B60" s="36"/>
      <c r="C60" s="55"/>
      <c r="D60" s="55"/>
      <c r="E60" s="54"/>
      <c r="F60" s="57"/>
      <c r="G60" s="57"/>
    </row>
    <row r="61" spans="1:7" s="5" customFormat="1" ht="30" customHeight="1" hidden="1">
      <c r="A61" s="46" t="s">
        <v>106</v>
      </c>
      <c r="B61" s="36">
        <v>520</v>
      </c>
      <c r="C61" s="56">
        <f>D61+E61</f>
        <v>0</v>
      </c>
      <c r="D61" s="56">
        <f>F61+G61</f>
        <v>0</v>
      </c>
      <c r="E61" s="54"/>
      <c r="F61" s="58"/>
      <c r="G61" s="58"/>
    </row>
    <row r="62" spans="1:7" s="5" customFormat="1" ht="30" customHeight="1" hidden="1">
      <c r="A62" s="46" t="s">
        <v>107</v>
      </c>
      <c r="B62" s="36">
        <v>530</v>
      </c>
      <c r="C62" s="56">
        <f>D62+E62</f>
        <v>0</v>
      </c>
      <c r="D62" s="56">
        <f>F62+G62</f>
        <v>0</v>
      </c>
      <c r="E62" s="54"/>
      <c r="F62" s="58"/>
      <c r="G62" s="58"/>
    </row>
    <row r="63" spans="1:7" s="5" customFormat="1" ht="15" customHeight="1">
      <c r="A63" s="49" t="s">
        <v>24</v>
      </c>
      <c r="B63" s="36"/>
      <c r="C63" s="55"/>
      <c r="D63" s="55"/>
      <c r="E63" s="54"/>
      <c r="F63" s="57"/>
      <c r="G63" s="57"/>
    </row>
    <row r="64" spans="1:7" s="5" customFormat="1" ht="15" customHeight="1">
      <c r="A64" s="46" t="s">
        <v>25</v>
      </c>
      <c r="B64" s="36" t="s">
        <v>20</v>
      </c>
      <c r="C64" s="55"/>
      <c r="D64" s="55"/>
      <c r="E64" s="54"/>
      <c r="F64" s="57"/>
      <c r="G64" s="57"/>
    </row>
    <row r="66" ht="15" hidden="1"/>
    <row r="67" ht="15" hidden="1"/>
    <row r="68" ht="2.25" customHeight="1"/>
    <row r="69" spans="1:6" ht="15" customHeight="1">
      <c r="A69" s="5" t="s">
        <v>154</v>
      </c>
      <c r="C69" s="45"/>
      <c r="D69" s="45"/>
      <c r="E69" s="45"/>
      <c r="F69" s="1" t="s">
        <v>169</v>
      </c>
    </row>
    <row r="70" spans="1:7" s="2" customFormat="1" ht="12">
      <c r="A70" s="32"/>
      <c r="B70" s="103" t="s">
        <v>12</v>
      </c>
      <c r="C70" s="103"/>
      <c r="D70" s="52"/>
      <c r="E70" s="52"/>
      <c r="F70" s="52"/>
      <c r="G70" s="52"/>
    </row>
    <row r="71" spans="1:7" ht="15" customHeight="1">
      <c r="A71" s="5" t="s">
        <v>152</v>
      </c>
      <c r="B71" s="45"/>
      <c r="D71" s="45"/>
      <c r="E71" s="45"/>
      <c r="F71" s="45" t="s">
        <v>156</v>
      </c>
      <c r="G71" s="45"/>
    </row>
    <row r="72" spans="1:7" s="2" customFormat="1" ht="12">
      <c r="A72" s="32"/>
      <c r="B72" s="103" t="s">
        <v>12</v>
      </c>
      <c r="C72" s="103"/>
      <c r="D72" s="52"/>
      <c r="E72" s="52"/>
      <c r="F72" s="52"/>
      <c r="G72" s="52"/>
    </row>
    <row r="73" spans="1:7" ht="15" customHeight="1">
      <c r="A73" s="5" t="s">
        <v>153</v>
      </c>
      <c r="B73" s="45"/>
      <c r="D73" s="45"/>
      <c r="E73" s="45"/>
      <c r="F73" s="45" t="s">
        <v>157</v>
      </c>
      <c r="G73" s="45"/>
    </row>
    <row r="74" spans="1:7" s="2" customFormat="1" ht="12">
      <c r="A74" s="32"/>
      <c r="B74" s="103" t="s">
        <v>12</v>
      </c>
      <c r="C74" s="103"/>
      <c r="D74" s="52"/>
      <c r="E74" s="52"/>
      <c r="F74" s="52"/>
      <c r="G74" s="52"/>
    </row>
    <row r="75" spans="1:7" ht="15" customHeight="1">
      <c r="A75" s="5" t="s">
        <v>108</v>
      </c>
      <c r="B75" s="45"/>
      <c r="D75" s="45"/>
      <c r="E75" s="45"/>
      <c r="F75" s="45" t="s">
        <v>157</v>
      </c>
      <c r="G75" s="45"/>
    </row>
    <row r="76" spans="1:7" s="2" customFormat="1" ht="12">
      <c r="A76" s="32"/>
      <c r="B76" s="103" t="s">
        <v>12</v>
      </c>
      <c r="C76" s="103"/>
      <c r="D76" s="52"/>
      <c r="E76" s="52"/>
      <c r="F76" s="52"/>
      <c r="G76" s="52"/>
    </row>
    <row r="77" ht="15">
      <c r="A77" s="5" t="s">
        <v>168</v>
      </c>
    </row>
    <row r="78" ht="15" customHeight="1">
      <c r="A78" s="1" t="s">
        <v>172</v>
      </c>
    </row>
  </sheetData>
  <sheetProtection/>
  <mergeCells count="10">
    <mergeCell ref="F4:G4"/>
    <mergeCell ref="A2:E2"/>
    <mergeCell ref="A4:A5"/>
    <mergeCell ref="B4:B5"/>
    <mergeCell ref="C4:C5"/>
    <mergeCell ref="D4:E4"/>
    <mergeCell ref="B70:C70"/>
    <mergeCell ref="B76:C76"/>
    <mergeCell ref="B72:C72"/>
    <mergeCell ref="B74:C74"/>
  </mergeCells>
  <printOptions/>
  <pageMargins left="0.7874015748031497" right="0.11811023622047245" top="0.3937007874015748" bottom="0.1968503937007874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Шакин</cp:lastModifiedBy>
  <cp:lastPrinted>2012-07-10T07:09:19Z</cp:lastPrinted>
  <dcterms:created xsi:type="dcterms:W3CDTF">2010-11-26T07:12:57Z</dcterms:created>
  <dcterms:modified xsi:type="dcterms:W3CDTF">2012-10-16T11:07:46Z</dcterms:modified>
  <cp:category/>
  <cp:version/>
  <cp:contentType/>
  <cp:contentStatus/>
</cp:coreProperties>
</file>